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copowercv.sharepoint.com/sites/Ecopowerintern/Shared Documents/STEP4 - energiegemeenschappen/Zon op huurwoningen/Materiaal zon op huur 2025/"/>
    </mc:Choice>
  </mc:AlternateContent>
  <xr:revisionPtr revIDLastSave="720" documentId="8_{E547381B-056F-4BA2-AF4D-4E3FE65CBD10}" xr6:coauthVersionLast="47" xr6:coauthVersionMax="47" xr10:uidLastSave="{F0E5AB34-0B08-4465-8A49-97BC8F5521C4}"/>
  <bookViews>
    <workbookView xWindow="-108" yWindow="-108" windowWidth="30936" windowHeight="16776" xr2:uid="{CB5EEF49-D8A6-4420-8F49-0D3A8DC6DB68}"/>
  </bookViews>
  <sheets>
    <sheet name="Invulpagina" sheetId="4" r:id="rId1"/>
    <sheet name="Resultaten" sheetId="2" r:id="rId2"/>
    <sheet name="Berekening eenheidsprij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23" i="2" s="1"/>
  <c r="B32" i="2"/>
  <c r="B33" i="2" s="1"/>
  <c r="B11" i="2"/>
  <c r="B13" i="2" s="1"/>
  <c r="B16" i="2" s="1"/>
  <c r="B22" i="2" s="1"/>
  <c r="B31" i="2"/>
  <c r="B37" i="2" s="1"/>
  <c r="B12" i="3"/>
  <c r="B13" i="3" s="1"/>
  <c r="B34" i="2" l="1"/>
  <c r="B38" i="2"/>
  <c r="B12" i="2"/>
  <c r="B15" i="2" s="1"/>
  <c r="B39" i="2" l="1"/>
  <c r="B40" i="2"/>
  <c r="B18" i="2"/>
  <c r="B24" i="2" s="1"/>
  <c r="B21" i="2"/>
</calcChain>
</file>

<file path=xl/sharedStrings.xml><?xml version="1.0" encoding="utf-8"?>
<sst xmlns="http://schemas.openxmlformats.org/spreadsheetml/2006/main" count="126" uniqueCount="81">
  <si>
    <t>In te vullen gegevens (pas de groen gearceerde velden aan)</t>
  </si>
  <si>
    <t>Wat heeft u nodig om dit tabblad te kunnen invullen? 
* Minstens één offerte voor een PV-installatie
* Zonnekaart: https://apps.energiesparen.be/zonnekaart
* Afrekeningsfactuur elektriciteit 
* Website van uw elektriciteitsleverancier
* Website V-test van de VREG: https://vtest.vreg.be/</t>
  </si>
  <si>
    <t>Naam</t>
  </si>
  <si>
    <t>Waarde</t>
  </si>
  <si>
    <t>Eenheid</t>
  </si>
  <si>
    <t>Waar vind ik die informatie?</t>
  </si>
  <si>
    <t>Toelichting</t>
  </si>
  <si>
    <t>Link voor meer informatie</t>
  </si>
  <si>
    <t>Vermogen PV-installatie</t>
  </si>
  <si>
    <t>kWp</t>
  </si>
  <si>
    <t>Offerte</t>
  </si>
  <si>
    <t xml:space="preserve">Geef hier het vermogen in van de zonne-installatie. Een installatie van 1 kWp produceert jaarlijks ongeveer 850-900 kWh. </t>
  </si>
  <si>
    <t>https://apps.energiesparen.be/zonnekaart</t>
  </si>
  <si>
    <t>Prijs PV-installatie</t>
  </si>
  <si>
    <t>https://www.ecopower.be/zonnepanelen</t>
  </si>
  <si>
    <t>Opbrengst</t>
  </si>
  <si>
    <t>kWh/kWp</t>
  </si>
  <si>
    <t>Zonnekaart</t>
  </si>
  <si>
    <t xml:space="preserve">De opbrengst geeft aan hoeveel elektriciteit (kilowattuur = kWh) je kunt verwachten van een installatie. Daarbij is een goede oriëntatie van de zonnepaneleln belangrijk Bekijk op de Zonnekaart of je dak goed georiënteerd is en voldoende zonlicht opvangt. De opbrengst is het grootst als de panelen naar het zuiden gericht zijn (zuid-oost tot zuid-west). In dat geval kan je rekenen met een opbrengst van 900 kWh/kWp. Je kan via de zonnekaart ook een inschatting van de opbrengst van je zonnepanelen krijgen. Let op, dit is een inschatting en geen exacte berekening. </t>
  </si>
  <si>
    <t>Eenheidsprijs afname elektriciteit (variabel deel)</t>
  </si>
  <si>
    <t>euro/kWh (incl. 6% BTW)</t>
  </si>
  <si>
    <t>Afrekeningsfactuur elektriciteit, website van je elektriciteitsleverancier en/of V-test van de VREG</t>
  </si>
  <si>
    <t>Dit is de eenheidsprijs die je betaalt aan je elektriciteitsleverancier. Hou enkel rekening met de variabele kosten (per kWh). Kijk op je afrekeningsfactuur of op de website van je energieleverancier. Je vindt ook veel informatie terug op de V-test van de VREG. Het tabblad 'Berekening eenheidsprijs' is een hulpmiddel om je (variabele) prijs per kWh te berekenen.</t>
  </si>
  <si>
    <t>https://vtest.vreg.be/</t>
  </si>
  <si>
    <t>Tarief terugleververgoeding</t>
  </si>
  <si>
    <t xml:space="preserve">euro/kWh </t>
  </si>
  <si>
    <t>Website van je leverancier</t>
  </si>
  <si>
    <t>Het injectietarief of terugleververgoeding is het geld dat je krijgt van je energieleverancier voor de elektriciteit die je zonnepanelen produceren maar die je zelf niet meteen kan verbruiken. Er zijn terugleveringscontracten met vaste en variabele prijs. Hier rekenen we, om praktische redenen, met een vaste prijs per kWh. Je vindt informatie over de terugleververgoedng op de V-test van de VREG of bij je elektriciteitsleverancier. Voor particulieren is de terugleververgoeding vrijgesteld van btw.</t>
  </si>
  <si>
    <t>Zelfverbruik</t>
  </si>
  <si>
    <t xml:space="preserve">Zelfverbruik betekent dat je de energie die je zonnepanelen produceren, meteen verbruikt op het moment van de productie. Die energie wordt dan niet in het net geïnjecteerd. Dit wordt uitgedrukt in % van de totale jaarproductie van de zonnepanelen. Algemeen wordt als gemiddelde een zelfverbruik van 30% genomen als de productie van de zonnepanelen min of meer overeenkomt met het jaarlijkse stroomverbruik van het gezin. Maar elke situatie is anders, dus afwijkingen zijn zeker mogelijk. Kijk zeker naar de website hiernaast voor meer info. Weet je het niet? Laat de vooraf ingevulde waarde dan ongewijzigd. Voor een gemiddeld gezin klopt dit ongeveer.  </t>
  </si>
  <si>
    <t>Website Vlaanderen zelfverbruik</t>
  </si>
  <si>
    <t>Looptijd afschrijving PV-installatie</t>
  </si>
  <si>
    <t>jaar</t>
  </si>
  <si>
    <t>Overeen te komen met uw huurder / verhuurder</t>
  </si>
  <si>
    <t>De afschrijvingstermijn is een manier om de investering in de zonnepanelen te spreiden over meerdere jaren. Dit is een eerder theoretisch gegeven, aangezien de installatie bij aankoop volledig betaald wordt. We gebruiken deze afschrijvingstermijn om de kost van de zonnepanelen te spreiden over een langere periode om zo te berekenen wat de verhoging van de huurprijs kan zijn. We raden aan om deze op 15 jaar te houden. De investering in de zonnepanelen wordt dan omgezet naar een jaarlijkse afschrijvingskost door de totale investeringskost te delen door 15.</t>
  </si>
  <si>
    <t>Resultaten op basis van invulpagina</t>
  </si>
  <si>
    <r>
      <t xml:space="preserve">Voor de </t>
    </r>
    <r>
      <rPr>
        <b/>
        <i/>
        <sz val="11"/>
        <color theme="1"/>
        <rFont val="Campton Light"/>
        <family val="2"/>
      </rPr>
      <t>huurder</t>
    </r>
    <r>
      <rPr>
        <i/>
        <sz val="11"/>
        <color theme="1"/>
        <rFont val="Campton Light"/>
        <family val="2"/>
      </rPr>
      <t xml:space="preserve">: elektriciteit (kWh/jaar), kosten en opbrengst (euro).
Voor de </t>
    </r>
    <r>
      <rPr>
        <b/>
        <i/>
        <sz val="11"/>
        <color theme="1"/>
        <rFont val="Campton Light"/>
        <family val="2"/>
      </rPr>
      <t>verhuurder</t>
    </r>
    <r>
      <rPr>
        <i/>
        <sz val="11"/>
        <color theme="1"/>
        <rFont val="Campton Light"/>
        <family val="2"/>
      </rPr>
      <t>: kosten en opbrengst (euro).</t>
    </r>
  </si>
  <si>
    <r>
      <rPr>
        <b/>
        <i/>
        <sz val="11"/>
        <color theme="1"/>
        <rFont val="Campton Light"/>
        <family val="2"/>
      </rPr>
      <t>Waarom zijn kosten en opbrengst op jaar- én op maandbasis opgenomen?</t>
    </r>
    <r>
      <rPr>
        <i/>
        <sz val="11"/>
        <color theme="1"/>
        <rFont val="Campton Light"/>
        <family val="2"/>
      </rPr>
      <t xml:space="preserve"> PV installaties worden steeds op jaarbasis bekeken, want de verschillen per maand zijn groot (veel productie in de zomer, weinig in de winter). De maandbasis is dan weer relevant voor de verhoging van de huur. </t>
    </r>
  </si>
  <si>
    <t>Resultaten voor de huurder</t>
  </si>
  <si>
    <t>Resultaten op jaarbasis</t>
  </si>
  <si>
    <t>Productie zonnepanelen</t>
  </si>
  <si>
    <t>kWh/jaar</t>
  </si>
  <si>
    <t>Verwachte productie per jaar (Vermogen PV-installatie x Opbrengst)</t>
  </si>
  <si>
    <t>Rechtstreeks verbruik zonnepanelen</t>
  </si>
  <si>
    <t>Verwachte zelfverbruik (Productie zonnepanelen x Percentage zelfverbruik)</t>
  </si>
  <si>
    <t>Injectie zonnepanelen</t>
  </si>
  <si>
    <t>Productie die niet zelf verbruikt wordt (Productie - Zelfverbruik)</t>
  </si>
  <si>
    <t>euro/jaar</t>
  </si>
  <si>
    <t>Jaarlijks voordeel op de elektriciteitsfactuur (Zelfverbruik x Eenheidsprijs afname (variabel deel)</t>
  </si>
  <si>
    <t>Jaarlijkse opbrengst terugleververgoeding (Injectie zonnepanelen x Tarief terugleververgoeding)</t>
  </si>
  <si>
    <t xml:space="preserve">Bijdrage PV-installatie </t>
  </si>
  <si>
    <t>Forfaitair bedrag per jaar naast de huurprijs</t>
  </si>
  <si>
    <t>Netto resultaat</t>
  </si>
  <si>
    <t>Som uit Rechtstreeks verbruik zonnepanelen + Injectie zonnepanelen - forfaitair bedrag</t>
  </si>
  <si>
    <t>Resultaten op maandbasis</t>
  </si>
  <si>
    <t>euro/maand</t>
  </si>
  <si>
    <t>Maandelijks voordeel op de elektriciteitsfactuur (Zelfverbruik x Eenheidsprijs afname (variabel deel)</t>
  </si>
  <si>
    <t>Maandelijkse opbrengst terugleververgoeding (Injectie zonnepanelen x Tarief terugleververgoeding)</t>
  </si>
  <si>
    <t>Bijdrage PV-installatie</t>
  </si>
  <si>
    <t>Forfaitair bedrag per maand naast de huurprijs</t>
  </si>
  <si>
    <t>Resultaten voor de verhuurder</t>
  </si>
  <si>
    <t>Investering zonnepanelen</t>
  </si>
  <si>
    <t>euro (incl. BTW)</t>
  </si>
  <si>
    <t>Afschrijvingskost</t>
  </si>
  <si>
    <t>Kost verdeeld over looptijd in jaren (Prijs PV-installatie / looptijd afschrijving PV-installatie in jaren)</t>
  </si>
  <si>
    <t>Verschil tussen afschrijvingskost en forfaitair bedrag</t>
  </si>
  <si>
    <t>Kost verdeeld over looptijd in maanden (Prijs PV-installatie / looptijd afschrijving PV-installatie in maanden)</t>
  </si>
  <si>
    <t>PV-installatie is volledig afbetaald op het einde van de looptijd</t>
  </si>
  <si>
    <t>Berekening variabele eenheidsprijs elektriciteit afgenomen via het elektriciteitsnet</t>
  </si>
  <si>
    <t xml:space="preserve">Dit is een hulpmiddel om op de invulpagina de 'Eenheidsprijs afname elektriciteit (variabel deel)' te kunnen invullen. De elektriciteitsprijs bestaat uit veel verschillende componenten. De zonnepanelen op het dak van uw huurwoning hebben enkel invloed op variabele kosten (meestal uitgedrukt in €/kWh). U kunt deze bepalen door onderstaande elementen in te vullen. U vindt deze terug op uw afrekeningsfactuur elektriciteit of op de website van uw elektriciteitsleverancier (zoek naar 'tariefkaart'). </t>
  </si>
  <si>
    <t>Energiecomponent</t>
  </si>
  <si>
    <t>euro/kWh</t>
  </si>
  <si>
    <t>Kost GSC</t>
  </si>
  <si>
    <t>Kost WKK</t>
  </si>
  <si>
    <t>Netkost netbeheerder (Imewo,…)</t>
  </si>
  <si>
    <t>Bijdrage energie</t>
  </si>
  <si>
    <t>Federale accijns tot 3000 kWh</t>
  </si>
  <si>
    <t>Totaal variabele prijs (excl. BTW)</t>
  </si>
  <si>
    <t>Totaal variabele prijs (incl. BTW)</t>
  </si>
  <si>
    <t>Vul hier de prijs van de PV-installatie in zoals vermeld op de offerte. De prijs van een PV-installatie kan sterk variëren en is afhankelijk van allerlei factoren (grootte, complexiteit, soort dak, gebruikte materialen,…).</t>
  </si>
  <si>
    <t>euro (incl. 6%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</si>
</sst>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b/>
      <sz val="11"/>
      <color theme="1"/>
      <name val="Campton Light"/>
      <family val="2"/>
    </font>
    <font>
      <sz val="11"/>
      <color theme="1"/>
      <name val="Campton Light"/>
      <family val="2"/>
    </font>
    <font>
      <u/>
      <sz val="11"/>
      <color theme="10"/>
      <name val="Campton Light"/>
      <family val="2"/>
    </font>
    <font>
      <b/>
      <sz val="13"/>
      <color theme="1"/>
      <name val="Campton Light"/>
      <family val="2"/>
    </font>
    <font>
      <sz val="13"/>
      <color theme="1"/>
      <name val="Campton Light"/>
      <family val="2"/>
    </font>
    <font>
      <sz val="13"/>
      <color theme="1"/>
      <name val="Calibri"/>
      <family val="2"/>
      <scheme val="minor"/>
    </font>
    <font>
      <b/>
      <i/>
      <sz val="11"/>
      <color theme="1"/>
      <name val="Campton Light"/>
      <family val="2"/>
    </font>
    <font>
      <i/>
      <sz val="11"/>
      <color theme="1"/>
      <name val="Campton Light"/>
      <family val="2"/>
    </font>
    <font>
      <i/>
      <sz val="11"/>
      <color theme="1"/>
      <name val="Calibri"/>
      <family val="2"/>
      <scheme val="minor"/>
    </font>
    <font>
      <i/>
      <strike/>
      <sz val="11"/>
      <color rgb="FFFF0000"/>
      <name val="Campton Light"/>
      <family val="2"/>
    </font>
    <font>
      <i/>
      <sz val="11"/>
      <color rgb="FF000000"/>
      <name val="Campton Light"/>
      <family val="2"/>
    </font>
  </fonts>
  <fills count="5">
    <fill>
      <patternFill patternType="none"/>
    </fill>
    <fill>
      <patternFill patternType="gray125"/>
    </fill>
    <fill>
      <patternFill patternType="solid">
        <fgColor rgb="FFE9EDDE"/>
        <bgColor indexed="64"/>
      </patternFill>
    </fill>
    <fill>
      <patternFill patternType="solid">
        <fgColor rgb="FFCBDAA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0" borderId="0" xfId="0" applyFont="1"/>
    <xf numFmtId="0" fontId="3" fillId="0" borderId="0" xfId="0" applyFont="1"/>
    <xf numFmtId="0" fontId="3" fillId="0" borderId="1" xfId="0" applyFont="1" applyBorder="1"/>
    <xf numFmtId="0" fontId="5" fillId="0" borderId="0" xfId="0" applyFont="1"/>
    <xf numFmtId="0" fontId="6" fillId="0" borderId="0" xfId="0" applyFont="1"/>
    <xf numFmtId="0" fontId="3" fillId="0" borderId="1" xfId="0" applyFont="1" applyBorder="1" applyAlignment="1">
      <alignment wrapText="1"/>
    </xf>
    <xf numFmtId="0" fontId="2" fillId="0" borderId="1" xfId="0" applyFont="1" applyBorder="1"/>
    <xf numFmtId="0" fontId="7"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9" fillId="0" borderId="0" xfId="0" applyFont="1"/>
    <xf numFmtId="0" fontId="10" fillId="0" borderId="0" xfId="0" applyFont="1"/>
    <xf numFmtId="0" fontId="11" fillId="0" borderId="0" xfId="0" applyFont="1"/>
    <xf numFmtId="0" fontId="10" fillId="0" borderId="0" xfId="0" applyFont="1" applyAlignment="1">
      <alignment wrapText="1"/>
    </xf>
    <xf numFmtId="0" fontId="3" fillId="4" borderId="0" xfId="0" applyFont="1" applyFill="1"/>
    <xf numFmtId="2" fontId="3" fillId="0" borderId="0" xfId="0" applyNumberFormat="1" applyFont="1"/>
    <xf numFmtId="2" fontId="3" fillId="0" borderId="0" xfId="0" applyNumberFormat="1" applyFont="1" applyAlignment="1">
      <alignment horizontal="center" vertical="center"/>
    </xf>
    <xf numFmtId="2" fontId="3" fillId="0" borderId="1" xfId="0" applyNumberFormat="1" applyFont="1" applyBorder="1" applyAlignment="1">
      <alignment horizontal="center"/>
    </xf>
    <xf numFmtId="2" fontId="3" fillId="0" borderId="0" xfId="0" applyNumberFormat="1" applyFont="1" applyAlignment="1">
      <alignment horizontal="center"/>
    </xf>
    <xf numFmtId="2" fontId="0" fillId="0" borderId="0" xfId="0" applyNumberFormat="1"/>
    <xf numFmtId="0" fontId="3" fillId="0" borderId="1" xfId="0" applyFont="1" applyBorder="1" applyAlignment="1">
      <alignment horizontal="left" wrapText="1"/>
    </xf>
    <xf numFmtId="0" fontId="3" fillId="0" borderId="0" xfId="0" applyFont="1" applyAlignment="1">
      <alignment wrapText="1"/>
    </xf>
    <xf numFmtId="0" fontId="2" fillId="0" borderId="1" xfId="0" applyFont="1" applyBorder="1" applyAlignment="1">
      <alignment horizontal="center"/>
    </xf>
    <xf numFmtId="0" fontId="4" fillId="0" borderId="1" xfId="1" applyFont="1" applyBorder="1" applyAlignment="1">
      <alignment horizontal="left"/>
    </xf>
    <xf numFmtId="0" fontId="3" fillId="0" borderId="1" xfId="0" applyFont="1" applyBorder="1" applyAlignment="1">
      <alignment horizontal="left"/>
    </xf>
    <xf numFmtId="0" fontId="4" fillId="0" borderId="2" xfId="1" applyFont="1" applyBorder="1" applyAlignment="1">
      <alignment horizontal="left" wrapText="1"/>
    </xf>
    <xf numFmtId="0" fontId="4" fillId="0" borderId="9" xfId="1" applyFont="1" applyBorder="1" applyAlignment="1">
      <alignment horizontal="left" wrapText="1"/>
    </xf>
    <xf numFmtId="0" fontId="4" fillId="0" borderId="10" xfId="1" applyFont="1" applyBorder="1" applyAlignment="1">
      <alignment horizontal="left" wrapText="1"/>
    </xf>
    <xf numFmtId="0" fontId="4" fillId="0" borderId="2" xfId="1"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3" fillId="0" borderId="0" xfId="0" applyFont="1" applyAlignment="1">
      <alignment horizontal="left" wrapTex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0" xfId="0" applyFont="1"/>
    <xf numFmtId="0" fontId="9" fillId="0" borderId="0" xfId="0" applyFont="1" applyAlignment="1">
      <alignment wrapText="1"/>
    </xf>
    <xf numFmtId="1" fontId="10" fillId="0" borderId="0" xfId="0" applyNumberFormat="1" applyFont="1" applyAlignment="1">
      <alignment wrapText="1"/>
    </xf>
    <xf numFmtId="2" fontId="6" fillId="0" borderId="0" xfId="0" applyNumberFormat="1" applyFont="1"/>
    <xf numFmtId="2" fontId="2" fillId="0" borderId="1" xfId="0" applyNumberFormat="1" applyFont="1" applyBorder="1"/>
    <xf numFmtId="2" fontId="9" fillId="2" borderId="2" xfId="0" applyNumberFormat="1" applyFont="1" applyFill="1" applyBorder="1" applyAlignment="1">
      <alignment horizontal="right"/>
    </xf>
    <xf numFmtId="2" fontId="12" fillId="2" borderId="2" xfId="0" applyNumberFormat="1" applyFont="1" applyFill="1" applyBorder="1" applyAlignment="1">
      <alignment horizontal="right"/>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opower.be/zonnepanelen" TargetMode="External"/><Relationship Id="rId3" Type="http://schemas.openxmlformats.org/officeDocument/2006/relationships/hyperlink" Target="https://www.vlaanderen.be/zonnepanelen/haal-meer-uit-uw-zonnepanelen-met-zelfverbruik" TargetMode="External"/><Relationship Id="rId7" Type="http://schemas.openxmlformats.org/officeDocument/2006/relationships/hyperlink" Target="https://groepsaankoopzon.be/" TargetMode="External"/><Relationship Id="rId2" Type="http://schemas.openxmlformats.org/officeDocument/2006/relationships/hyperlink" Target="https://vtest.vreg.be/" TargetMode="External"/><Relationship Id="rId1" Type="http://schemas.openxmlformats.org/officeDocument/2006/relationships/hyperlink" Target="https://apps.energiesparen.be/zonnekaart" TargetMode="External"/><Relationship Id="rId6" Type="http://schemas.openxmlformats.org/officeDocument/2006/relationships/hyperlink" Target="https://vtest.vreg.be/" TargetMode="External"/><Relationship Id="rId5" Type="http://schemas.openxmlformats.org/officeDocument/2006/relationships/hyperlink" Target="https://apps.energiesparen.be/zonnekaart" TargetMode="External"/><Relationship Id="rId4" Type="http://schemas.openxmlformats.org/officeDocument/2006/relationships/hyperlink" Target="https://www.vlaanderen.be/zonnepanelen/haal-meer-uit-uw-zonnepanelen-met-zelfverbruik"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59F3E-BC69-42CD-B8F7-21E3ABFCE68B}">
  <dimension ref="A2:L12"/>
  <sheetViews>
    <sheetView tabSelected="1" topLeftCell="A3" workbookViewId="0">
      <selection activeCell="B4" sqref="B1:B1048576"/>
    </sheetView>
  </sheetViews>
  <sheetFormatPr defaultColWidth="8.88671875" defaultRowHeight="14.4" x14ac:dyDescent="0.3"/>
  <cols>
    <col min="1" max="1" width="52.44140625" style="2" customWidth="1"/>
    <col min="2" max="2" width="10.44140625" style="17" bestFit="1" customWidth="1"/>
    <col min="3" max="3" width="25.44140625" style="2" bestFit="1" customWidth="1"/>
    <col min="4" max="4" width="30.44140625" style="2" bestFit="1" customWidth="1"/>
    <col min="5" max="7" width="8.88671875" style="2"/>
    <col min="8" max="8" width="57.33203125" style="2" customWidth="1"/>
    <col min="9" max="11" width="8.88671875" style="2"/>
    <col min="12" max="12" width="24" style="2" customWidth="1"/>
    <col min="13" max="16384" width="8.88671875" style="2"/>
  </cols>
  <sheetData>
    <row r="2" spans="1:12" s="5" customFormat="1" ht="17.399999999999999" x14ac:dyDescent="0.35">
      <c r="A2" s="4" t="s">
        <v>0</v>
      </c>
      <c r="B2" s="43"/>
    </row>
    <row r="3" spans="1:12" s="5" customFormat="1" ht="101.4" customHeight="1" x14ac:dyDescent="0.35">
      <c r="A3" s="23" t="s">
        <v>1</v>
      </c>
      <c r="B3" s="23"/>
      <c r="C3" s="23"/>
    </row>
    <row r="4" spans="1:12" s="5" customFormat="1" ht="17.399999999999999" x14ac:dyDescent="0.35">
      <c r="A4" s="4"/>
      <c r="B4" s="43"/>
    </row>
    <row r="5" spans="1:12" x14ac:dyDescent="0.3">
      <c r="A5" s="7" t="s">
        <v>2</v>
      </c>
      <c r="B5" s="44" t="s">
        <v>3</v>
      </c>
      <c r="C5" s="7" t="s">
        <v>4</v>
      </c>
      <c r="D5" s="7" t="s">
        <v>5</v>
      </c>
      <c r="E5" s="24" t="s">
        <v>6</v>
      </c>
      <c r="F5" s="24"/>
      <c r="G5" s="24"/>
      <c r="H5" s="24"/>
      <c r="I5" s="24" t="s">
        <v>7</v>
      </c>
      <c r="J5" s="24"/>
      <c r="K5" s="24"/>
      <c r="L5" s="24"/>
    </row>
    <row r="6" spans="1:12" ht="32.4" customHeight="1" x14ac:dyDescent="0.3">
      <c r="A6" s="7" t="s">
        <v>8</v>
      </c>
      <c r="B6" s="45">
        <v>3</v>
      </c>
      <c r="C6" s="3" t="s">
        <v>9</v>
      </c>
      <c r="D6" s="3" t="s">
        <v>10</v>
      </c>
      <c r="E6" s="22" t="s">
        <v>11</v>
      </c>
      <c r="F6" s="22"/>
      <c r="G6" s="22"/>
      <c r="H6" s="22"/>
      <c r="I6" s="25" t="s">
        <v>12</v>
      </c>
      <c r="J6" s="26"/>
      <c r="K6" s="26"/>
      <c r="L6" s="26"/>
    </row>
    <row r="7" spans="1:12" ht="66" customHeight="1" x14ac:dyDescent="0.3">
      <c r="A7" s="7" t="s">
        <v>13</v>
      </c>
      <c r="B7" s="45">
        <v>3600</v>
      </c>
      <c r="C7" s="3" t="s">
        <v>80</v>
      </c>
      <c r="D7" s="3" t="s">
        <v>10</v>
      </c>
      <c r="E7" s="22" t="s">
        <v>79</v>
      </c>
      <c r="F7" s="22"/>
      <c r="G7" s="22"/>
      <c r="H7" s="22"/>
      <c r="I7" s="27" t="s">
        <v>14</v>
      </c>
      <c r="J7" s="28"/>
      <c r="K7" s="28"/>
      <c r="L7" s="29"/>
    </row>
    <row r="8" spans="1:12" ht="127.5" customHeight="1" x14ac:dyDescent="0.3">
      <c r="A8" s="7" t="s">
        <v>15</v>
      </c>
      <c r="B8" s="45">
        <v>900</v>
      </c>
      <c r="C8" s="3" t="s">
        <v>16</v>
      </c>
      <c r="D8" s="3" t="s">
        <v>17</v>
      </c>
      <c r="E8" s="33" t="s">
        <v>18</v>
      </c>
      <c r="F8" s="33"/>
      <c r="G8" s="33"/>
      <c r="H8" s="33"/>
      <c r="I8" s="30" t="s">
        <v>12</v>
      </c>
      <c r="J8" s="31"/>
      <c r="K8" s="31"/>
      <c r="L8" s="32"/>
    </row>
    <row r="9" spans="1:12" ht="81" customHeight="1" x14ac:dyDescent="0.3">
      <c r="A9" s="7" t="s">
        <v>19</v>
      </c>
      <c r="B9" s="46">
        <v>0.27</v>
      </c>
      <c r="C9" s="3" t="s">
        <v>20</v>
      </c>
      <c r="D9" s="6" t="s">
        <v>21</v>
      </c>
      <c r="E9" s="22" t="s">
        <v>22</v>
      </c>
      <c r="F9" s="22"/>
      <c r="G9" s="22"/>
      <c r="H9" s="22"/>
      <c r="I9" s="30" t="s">
        <v>23</v>
      </c>
      <c r="J9" s="31"/>
      <c r="K9" s="31"/>
      <c r="L9" s="32"/>
    </row>
    <row r="10" spans="1:12" ht="117" customHeight="1" x14ac:dyDescent="0.3">
      <c r="A10" s="7" t="s">
        <v>24</v>
      </c>
      <c r="B10" s="45">
        <v>0.02</v>
      </c>
      <c r="C10" s="3" t="s">
        <v>25</v>
      </c>
      <c r="D10" s="3" t="s">
        <v>26</v>
      </c>
      <c r="E10" s="22" t="s">
        <v>27</v>
      </c>
      <c r="F10" s="22"/>
      <c r="G10" s="22"/>
      <c r="H10" s="22"/>
      <c r="I10" s="25" t="s">
        <v>23</v>
      </c>
      <c r="J10" s="26"/>
      <c r="K10" s="26"/>
      <c r="L10" s="26"/>
    </row>
    <row r="11" spans="1:12" ht="143.25" customHeight="1" x14ac:dyDescent="0.3">
      <c r="A11" s="7" t="s">
        <v>28</v>
      </c>
      <c r="B11" s="45">
        <v>0.3</v>
      </c>
      <c r="C11" s="3"/>
      <c r="D11" s="3"/>
      <c r="E11" s="22" t="s">
        <v>29</v>
      </c>
      <c r="F11" s="22"/>
      <c r="G11" s="22"/>
      <c r="H11" s="22"/>
      <c r="I11" s="25" t="s">
        <v>30</v>
      </c>
      <c r="J11" s="25"/>
      <c r="K11" s="25"/>
      <c r="L11" s="25"/>
    </row>
    <row r="12" spans="1:12" ht="126" customHeight="1" x14ac:dyDescent="0.3">
      <c r="A12" s="7" t="s">
        <v>31</v>
      </c>
      <c r="B12" s="45">
        <v>15</v>
      </c>
      <c r="C12" s="3" t="s">
        <v>32</v>
      </c>
      <c r="D12" s="6" t="s">
        <v>33</v>
      </c>
      <c r="E12" s="22" t="s">
        <v>34</v>
      </c>
      <c r="F12" s="22"/>
      <c r="G12" s="22"/>
      <c r="H12" s="22"/>
      <c r="I12" s="26"/>
      <c r="J12" s="26"/>
      <c r="K12" s="26"/>
      <c r="L12" s="26"/>
    </row>
  </sheetData>
  <mergeCells count="17">
    <mergeCell ref="E10:H10"/>
    <mergeCell ref="E11:H11"/>
    <mergeCell ref="E12:H12"/>
    <mergeCell ref="A3:C3"/>
    <mergeCell ref="I5:L5"/>
    <mergeCell ref="I10:L10"/>
    <mergeCell ref="I11:L11"/>
    <mergeCell ref="I12:L12"/>
    <mergeCell ref="E5:H5"/>
    <mergeCell ref="I6:L6"/>
    <mergeCell ref="I7:L7"/>
    <mergeCell ref="I8:L8"/>
    <mergeCell ref="I9:L9"/>
    <mergeCell ref="E6:H6"/>
    <mergeCell ref="E7:H7"/>
    <mergeCell ref="E8:H8"/>
    <mergeCell ref="E9:H9"/>
  </mergeCells>
  <hyperlinks>
    <hyperlink ref="I8" r:id="rId1" xr:uid="{9AC7F856-A3D6-4364-BCC6-A99E4DC55ED3}"/>
    <hyperlink ref="I9" r:id="rId2" xr:uid="{81303066-5FD3-4327-A450-38CD19B01545}"/>
    <hyperlink ref="I11" r:id="rId3" location="meer-zelfverbruik-loont" display="https://www.vlaanderen.be/zonnepanelen/haal-meer-uit-uw-zonnepanelen-met-zelfverbruik#meer-zelfverbruik-loont" xr:uid="{9C7A64E5-A63C-4454-A845-CAA4F5CAAAAE}"/>
    <hyperlink ref="I11:L11" r:id="rId4" location="meer-zelfverbruik-loont" display="Website Vlaanderen zelfverbruik" xr:uid="{39649AE0-8DBF-4992-A44A-A18981EFE949}"/>
    <hyperlink ref="I6" r:id="rId5" xr:uid="{2CF4DBBD-0E19-4D9C-93EA-9F556804689D}"/>
    <hyperlink ref="I10" r:id="rId6" xr:uid="{213E509A-A4C8-4881-AB4C-78CEE92CE397}"/>
    <hyperlink ref="I7" r:id="rId7" xr:uid="{323F7051-BF8D-44BB-82A9-099C21A8E7B4}"/>
    <hyperlink ref="I7:L7" r:id="rId8" display="https://www.ecopower.be/zonnepanelen" xr:uid="{02C95BCB-EC27-4320-97A3-3CD3C3554D73}"/>
  </hyperlinks>
  <pageMargins left="0.7" right="0.7" top="0.75" bottom="0.75" header="0.3" footer="0.3"/>
  <pageSetup paperSize="9" orientation="portrait"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4D75-78D3-4BAD-942F-3426E9996789}">
  <dimension ref="A2:E47"/>
  <sheetViews>
    <sheetView topLeftCell="A6" workbookViewId="0">
      <selection activeCell="C20" sqref="C20"/>
    </sheetView>
  </sheetViews>
  <sheetFormatPr defaultRowHeight="14.4" x14ac:dyDescent="0.3"/>
  <cols>
    <col min="1" max="1" width="36.88671875" bestFit="1" customWidth="1"/>
    <col min="2" max="2" width="21.5546875" style="21" customWidth="1"/>
    <col min="3" max="3" width="20.44140625" customWidth="1"/>
    <col min="5" max="5" width="109.5546875" bestFit="1" customWidth="1"/>
  </cols>
  <sheetData>
    <row r="2" spans="1:5" ht="17.399999999999999" x14ac:dyDescent="0.35">
      <c r="A2" s="40" t="s">
        <v>35</v>
      </c>
      <c r="B2" s="40"/>
      <c r="C2" s="40"/>
    </row>
    <row r="3" spans="1:5" x14ac:dyDescent="0.3">
      <c r="A3" s="2"/>
      <c r="B3" s="17"/>
      <c r="C3" s="2"/>
    </row>
    <row r="4" spans="1:5" ht="34.200000000000003" customHeight="1" x14ac:dyDescent="0.3">
      <c r="A4" s="41" t="s">
        <v>36</v>
      </c>
      <c r="B4" s="41"/>
      <c r="C4" s="41"/>
    </row>
    <row r="5" spans="1:5" s="15" customFormat="1" ht="67.95" customHeight="1" x14ac:dyDescent="0.3">
      <c r="A5" s="41" t="s">
        <v>37</v>
      </c>
      <c r="B5" s="41"/>
      <c r="C5" s="41"/>
      <c r="E5" s="42"/>
    </row>
    <row r="6" spans="1:5" ht="15" thickBot="1" x14ac:dyDescent="0.35">
      <c r="A6" s="2"/>
      <c r="B6" s="17"/>
      <c r="C6" s="2"/>
      <c r="D6" s="21"/>
    </row>
    <row r="7" spans="1:5" x14ac:dyDescent="0.3">
      <c r="A7" s="34" t="s">
        <v>38</v>
      </c>
      <c r="B7" s="35"/>
      <c r="C7" s="36"/>
    </row>
    <row r="8" spans="1:5" ht="15" thickBot="1" x14ac:dyDescent="0.35">
      <c r="A8" s="37"/>
      <c r="B8" s="38"/>
      <c r="C8" s="39"/>
    </row>
    <row r="9" spans="1:5" x14ac:dyDescent="0.3">
      <c r="A9" s="9"/>
      <c r="B9" s="18"/>
      <c r="C9" s="9"/>
    </row>
    <row r="10" spans="1:5" x14ac:dyDescent="0.3">
      <c r="A10" s="10" t="s">
        <v>39</v>
      </c>
      <c r="B10" s="18"/>
      <c r="C10" s="9"/>
      <c r="E10" s="11" t="s">
        <v>6</v>
      </c>
    </row>
    <row r="11" spans="1:5" x14ac:dyDescent="0.3">
      <c r="A11" s="3" t="s">
        <v>40</v>
      </c>
      <c r="B11" s="19">
        <f>Invulpagina!$B$6*Invulpagina!$B$8</f>
        <v>2700</v>
      </c>
      <c r="C11" s="3" t="s">
        <v>41</v>
      </c>
      <c r="E11" s="12" t="s">
        <v>42</v>
      </c>
    </row>
    <row r="12" spans="1:5" x14ac:dyDescent="0.3">
      <c r="A12" s="3" t="s">
        <v>43</v>
      </c>
      <c r="B12" s="19">
        <f>B11*Invulpagina!$B$11</f>
        <v>810</v>
      </c>
      <c r="C12" s="3" t="s">
        <v>41</v>
      </c>
      <c r="E12" s="12" t="s">
        <v>44</v>
      </c>
    </row>
    <row r="13" spans="1:5" x14ac:dyDescent="0.3">
      <c r="A13" s="3" t="s">
        <v>45</v>
      </c>
      <c r="B13" s="19">
        <f>B11*(1-Invulpagina!$B$11)</f>
        <v>1889.9999999999998</v>
      </c>
      <c r="C13" s="3" t="s">
        <v>41</v>
      </c>
      <c r="E13" s="12" t="s">
        <v>46</v>
      </c>
    </row>
    <row r="14" spans="1:5" x14ac:dyDescent="0.3">
      <c r="A14" s="2"/>
      <c r="B14" s="20"/>
      <c r="C14" s="2"/>
      <c r="E14" s="12"/>
    </row>
    <row r="15" spans="1:5" x14ac:dyDescent="0.3">
      <c r="A15" s="3" t="s">
        <v>43</v>
      </c>
      <c r="B15" s="19">
        <f>B12*Invulpagina!$B$9</f>
        <v>218.70000000000002</v>
      </c>
      <c r="C15" s="3" t="s">
        <v>47</v>
      </c>
      <c r="E15" s="12" t="s">
        <v>48</v>
      </c>
    </row>
    <row r="16" spans="1:5" x14ac:dyDescent="0.3">
      <c r="A16" s="3" t="s">
        <v>45</v>
      </c>
      <c r="B16" s="19">
        <f>B13*Invulpagina!$B$10</f>
        <v>37.799999999999997</v>
      </c>
      <c r="C16" s="3" t="s">
        <v>47</v>
      </c>
      <c r="E16" s="12" t="s">
        <v>49</v>
      </c>
    </row>
    <row r="17" spans="1:5" x14ac:dyDescent="0.3">
      <c r="A17" s="3" t="s">
        <v>50</v>
      </c>
      <c r="B17" s="19">
        <f>-Invulpagina!B7/Invulpagina!B12</f>
        <v>-240</v>
      </c>
      <c r="C17" s="3" t="s">
        <v>47</v>
      </c>
      <c r="E17" s="12" t="s">
        <v>51</v>
      </c>
    </row>
    <row r="18" spans="1:5" x14ac:dyDescent="0.3">
      <c r="A18" s="3" t="s">
        <v>52</v>
      </c>
      <c r="B18" s="19">
        <f>SUM(B15:B17)</f>
        <v>16.5</v>
      </c>
      <c r="C18" s="3" t="s">
        <v>47</v>
      </c>
      <c r="E18" s="12" t="s">
        <v>53</v>
      </c>
    </row>
    <row r="19" spans="1:5" x14ac:dyDescent="0.3">
      <c r="A19" s="2"/>
      <c r="B19" s="20"/>
      <c r="C19" s="2"/>
      <c r="E19" s="12"/>
    </row>
    <row r="20" spans="1:5" x14ac:dyDescent="0.3">
      <c r="A20" s="10" t="s">
        <v>54</v>
      </c>
      <c r="B20" s="20"/>
      <c r="C20" s="2"/>
      <c r="E20" s="12"/>
    </row>
    <row r="21" spans="1:5" x14ac:dyDescent="0.3">
      <c r="A21" s="3" t="s">
        <v>43</v>
      </c>
      <c r="B21" s="19">
        <f>B15/12</f>
        <v>18.225000000000001</v>
      </c>
      <c r="C21" s="3" t="s">
        <v>55</v>
      </c>
      <c r="E21" s="12" t="s">
        <v>56</v>
      </c>
    </row>
    <row r="22" spans="1:5" x14ac:dyDescent="0.3">
      <c r="A22" s="3" t="s">
        <v>45</v>
      </c>
      <c r="B22" s="19">
        <f>B16/12</f>
        <v>3.15</v>
      </c>
      <c r="C22" s="3" t="s">
        <v>55</v>
      </c>
      <c r="E22" s="12" t="s">
        <v>57</v>
      </c>
    </row>
    <row r="23" spans="1:5" x14ac:dyDescent="0.3">
      <c r="A23" s="3" t="s">
        <v>58</v>
      </c>
      <c r="B23" s="19">
        <f>B17/12</f>
        <v>-20</v>
      </c>
      <c r="C23" s="3" t="s">
        <v>55</v>
      </c>
      <c r="E23" s="12" t="s">
        <v>59</v>
      </c>
    </row>
    <row r="24" spans="1:5" x14ac:dyDescent="0.3">
      <c r="A24" s="3" t="s">
        <v>52</v>
      </c>
      <c r="B24" s="19">
        <f>B18/12</f>
        <v>1.375</v>
      </c>
      <c r="C24" s="3" t="s">
        <v>55</v>
      </c>
      <c r="E24" s="12" t="s">
        <v>53</v>
      </c>
    </row>
    <row r="25" spans="1:5" x14ac:dyDescent="0.3">
      <c r="A25" s="2"/>
      <c r="B25" s="20"/>
      <c r="C25" s="2"/>
      <c r="E25" s="12"/>
    </row>
    <row r="26" spans="1:5" ht="15" thickBot="1" x14ac:dyDescent="0.35">
      <c r="A26" s="2"/>
      <c r="B26" s="17"/>
      <c r="C26" s="2"/>
      <c r="E26" s="12"/>
    </row>
    <row r="27" spans="1:5" x14ac:dyDescent="0.3">
      <c r="A27" s="34" t="s">
        <v>60</v>
      </c>
      <c r="B27" s="35"/>
      <c r="C27" s="36"/>
      <c r="E27" s="12"/>
    </row>
    <row r="28" spans="1:5" ht="15" thickBot="1" x14ac:dyDescent="0.35">
      <c r="A28" s="37"/>
      <c r="B28" s="38"/>
      <c r="C28" s="39"/>
      <c r="E28" s="12"/>
    </row>
    <row r="29" spans="1:5" x14ac:dyDescent="0.3">
      <c r="A29" s="1"/>
      <c r="B29" s="17"/>
      <c r="C29" s="2"/>
      <c r="E29" s="12"/>
    </row>
    <row r="30" spans="1:5" x14ac:dyDescent="0.3">
      <c r="A30" s="10" t="s">
        <v>39</v>
      </c>
      <c r="B30" s="17"/>
      <c r="C30" s="2"/>
      <c r="E30" s="11" t="s">
        <v>6</v>
      </c>
    </row>
    <row r="31" spans="1:5" x14ac:dyDescent="0.3">
      <c r="A31" s="3" t="s">
        <v>61</v>
      </c>
      <c r="B31" s="19">
        <f>Invulpagina!B7</f>
        <v>3600</v>
      </c>
      <c r="C31" s="3" t="s">
        <v>62</v>
      </c>
      <c r="E31" s="12" t="s">
        <v>13</v>
      </c>
    </row>
    <row r="32" spans="1:5" x14ac:dyDescent="0.3">
      <c r="A32" s="3" t="s">
        <v>63</v>
      </c>
      <c r="B32" s="19">
        <f>Invulpagina!B7/Invulpagina!B12</f>
        <v>240</v>
      </c>
      <c r="C32" s="3" t="s">
        <v>47</v>
      </c>
      <c r="E32" s="12" t="s">
        <v>64</v>
      </c>
    </row>
    <row r="33" spans="1:5" x14ac:dyDescent="0.3">
      <c r="A33" s="3" t="s">
        <v>58</v>
      </c>
      <c r="B33" s="19">
        <f>B32</f>
        <v>240</v>
      </c>
      <c r="C33" s="3" t="s">
        <v>47</v>
      </c>
      <c r="E33" s="12" t="s">
        <v>51</v>
      </c>
    </row>
    <row r="34" spans="1:5" x14ac:dyDescent="0.3">
      <c r="A34" s="3" t="s">
        <v>52</v>
      </c>
      <c r="B34" s="19">
        <f>B32-B33</f>
        <v>0</v>
      </c>
      <c r="C34" s="3" t="s">
        <v>47</v>
      </c>
      <c r="E34" s="12" t="s">
        <v>65</v>
      </c>
    </row>
    <row r="35" spans="1:5" x14ac:dyDescent="0.3">
      <c r="A35" s="1"/>
      <c r="B35" s="17"/>
      <c r="C35" s="2"/>
      <c r="E35" s="14"/>
    </row>
    <row r="36" spans="1:5" x14ac:dyDescent="0.3">
      <c r="A36" s="10" t="s">
        <v>54</v>
      </c>
      <c r="B36" s="17"/>
      <c r="C36" s="2"/>
      <c r="E36" s="13"/>
    </row>
    <row r="37" spans="1:5" x14ac:dyDescent="0.3">
      <c r="A37" s="3" t="s">
        <v>61</v>
      </c>
      <c r="B37" s="19">
        <f>B31</f>
        <v>3600</v>
      </c>
      <c r="C37" s="3" t="s">
        <v>62</v>
      </c>
      <c r="E37" s="12" t="s">
        <v>13</v>
      </c>
    </row>
    <row r="38" spans="1:5" x14ac:dyDescent="0.3">
      <c r="A38" s="3" t="s">
        <v>63</v>
      </c>
      <c r="B38" s="19">
        <f>B32/12</f>
        <v>20</v>
      </c>
      <c r="C38" s="3" t="s">
        <v>55</v>
      </c>
      <c r="E38" s="12" t="s">
        <v>66</v>
      </c>
    </row>
    <row r="39" spans="1:5" x14ac:dyDescent="0.3">
      <c r="A39" s="3" t="s">
        <v>58</v>
      </c>
      <c r="B39" s="19">
        <f>B38</f>
        <v>20</v>
      </c>
      <c r="C39" s="3" t="s">
        <v>55</v>
      </c>
      <c r="E39" s="12" t="s">
        <v>59</v>
      </c>
    </row>
    <row r="40" spans="1:5" x14ac:dyDescent="0.3">
      <c r="A40" s="3" t="s">
        <v>52</v>
      </c>
      <c r="B40" s="19">
        <f>B38-B39</f>
        <v>0</v>
      </c>
      <c r="C40" s="3" t="s">
        <v>55</v>
      </c>
      <c r="E40" s="12" t="s">
        <v>67</v>
      </c>
    </row>
    <row r="41" spans="1:5" x14ac:dyDescent="0.3">
      <c r="A41" s="2"/>
      <c r="B41" s="17"/>
      <c r="C41" s="2"/>
    </row>
    <row r="42" spans="1:5" x14ac:dyDescent="0.3">
      <c r="A42" s="2"/>
      <c r="B42" s="17"/>
      <c r="C42" s="2"/>
    </row>
    <row r="43" spans="1:5" x14ac:dyDescent="0.3">
      <c r="A43" s="2"/>
      <c r="B43" s="17"/>
      <c r="C43" s="2"/>
    </row>
    <row r="44" spans="1:5" x14ac:dyDescent="0.3">
      <c r="A44" s="2"/>
      <c r="B44" s="17"/>
      <c r="C44" s="2"/>
    </row>
    <row r="45" spans="1:5" x14ac:dyDescent="0.3">
      <c r="A45" s="2"/>
      <c r="B45" s="17"/>
      <c r="C45" s="2"/>
    </row>
    <row r="46" spans="1:5" x14ac:dyDescent="0.3">
      <c r="A46" s="2"/>
      <c r="B46" s="17"/>
      <c r="C46" s="2"/>
    </row>
    <row r="47" spans="1:5" x14ac:dyDescent="0.3">
      <c r="A47" s="2"/>
      <c r="B47" s="17"/>
      <c r="C47" s="2"/>
    </row>
  </sheetData>
  <mergeCells count="5">
    <mergeCell ref="A27:C28"/>
    <mergeCell ref="A7:C8"/>
    <mergeCell ref="A2:C2"/>
    <mergeCell ref="A4:C4"/>
    <mergeCell ref="A5:C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23C06-3406-4967-81F2-2AEFD294AB39}">
  <dimension ref="A1:I13"/>
  <sheetViews>
    <sheetView workbookViewId="0">
      <selection activeCell="B14" sqref="B14"/>
    </sheetView>
  </sheetViews>
  <sheetFormatPr defaultRowHeight="14.4" x14ac:dyDescent="0.3"/>
  <cols>
    <col min="1" max="1" width="38.6640625" customWidth="1"/>
  </cols>
  <sheetData>
    <row r="1" spans="1:9" s="8" customFormat="1" ht="25.95" customHeight="1" x14ac:dyDescent="0.35">
      <c r="A1" s="4" t="s">
        <v>68</v>
      </c>
      <c r="B1" s="5"/>
      <c r="C1" s="5"/>
      <c r="D1" s="5"/>
    </row>
    <row r="2" spans="1:9" ht="76.95" customHeight="1" x14ac:dyDescent="0.3">
      <c r="A2" s="41" t="s">
        <v>69</v>
      </c>
      <c r="B2" s="41"/>
      <c r="C2" s="41"/>
      <c r="D2" s="41"/>
      <c r="E2" s="41"/>
      <c r="F2" s="41"/>
      <c r="G2" s="41"/>
      <c r="H2" s="41"/>
      <c r="I2" s="41"/>
    </row>
    <row r="3" spans="1:9" x14ac:dyDescent="0.3">
      <c r="A3" s="2"/>
      <c r="B3" s="2"/>
      <c r="C3" s="2"/>
      <c r="D3" s="2"/>
    </row>
    <row r="4" spans="1:9" x14ac:dyDescent="0.3">
      <c r="A4" s="2"/>
      <c r="B4" s="2"/>
      <c r="C4" s="2"/>
      <c r="D4" s="2"/>
    </row>
    <row r="5" spans="1:9" x14ac:dyDescent="0.3">
      <c r="A5" s="2"/>
      <c r="B5" s="2"/>
      <c r="C5" s="2"/>
      <c r="D5" s="2"/>
    </row>
    <row r="6" spans="1:9" x14ac:dyDescent="0.3">
      <c r="A6" s="2" t="s">
        <v>70</v>
      </c>
      <c r="B6" s="16"/>
      <c r="C6" s="2" t="s">
        <v>71</v>
      </c>
      <c r="D6" s="2"/>
    </row>
    <row r="7" spans="1:9" x14ac:dyDescent="0.3">
      <c r="A7" s="2" t="s">
        <v>72</v>
      </c>
      <c r="B7" s="16"/>
      <c r="C7" s="2" t="s">
        <v>71</v>
      </c>
      <c r="D7" s="2"/>
    </row>
    <row r="8" spans="1:9" x14ac:dyDescent="0.3">
      <c r="A8" s="2" t="s">
        <v>73</v>
      </c>
      <c r="B8" s="16"/>
      <c r="C8" s="2" t="s">
        <v>71</v>
      </c>
      <c r="D8" s="2"/>
    </row>
    <row r="9" spans="1:9" x14ac:dyDescent="0.3">
      <c r="A9" s="2" t="s">
        <v>74</v>
      </c>
      <c r="B9" s="16"/>
      <c r="C9" s="2" t="s">
        <v>71</v>
      </c>
      <c r="D9" s="2"/>
    </row>
    <row r="10" spans="1:9" x14ac:dyDescent="0.3">
      <c r="A10" s="2" t="s">
        <v>75</v>
      </c>
      <c r="B10" s="16"/>
      <c r="C10" s="2" t="s">
        <v>71</v>
      </c>
      <c r="D10" s="2"/>
    </row>
    <row r="11" spans="1:9" x14ac:dyDescent="0.3">
      <c r="A11" s="2" t="s">
        <v>76</v>
      </c>
      <c r="B11" s="16"/>
      <c r="C11" s="2" t="s">
        <v>71</v>
      </c>
      <c r="D11" s="2"/>
    </row>
    <row r="12" spans="1:9" x14ac:dyDescent="0.3">
      <c r="A12" s="2" t="s">
        <v>77</v>
      </c>
      <c r="B12" s="2">
        <f>SUM(B6:B11)</f>
        <v>0</v>
      </c>
      <c r="C12" s="2" t="s">
        <v>71</v>
      </c>
      <c r="D12" s="2"/>
    </row>
    <row r="13" spans="1:9" x14ac:dyDescent="0.3">
      <c r="A13" s="1" t="s">
        <v>78</v>
      </c>
      <c r="B13" s="1">
        <f>B12*1.06</f>
        <v>0</v>
      </c>
      <c r="C13" s="1" t="s">
        <v>71</v>
      </c>
      <c r="D13" s="2"/>
    </row>
  </sheetData>
  <mergeCells count="1">
    <mergeCell ref="A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D9F41C853A2C4DA0EDD7DB8792FAE5" ma:contentTypeVersion="20" ma:contentTypeDescription="Een nieuw document maken." ma:contentTypeScope="" ma:versionID="238586075d30cc9966b6f93a629f25c9">
  <xsd:schema xmlns:xsd="http://www.w3.org/2001/XMLSchema" xmlns:xs="http://www.w3.org/2001/XMLSchema" xmlns:p="http://schemas.microsoft.com/office/2006/metadata/properties" xmlns:ns2="186c5e8e-393f-4b6d-a1dc-9a4b8bdd553f" xmlns:ns3="dd4e4156-54b6-4e84-9bf0-c0f9c18d54bd" targetNamespace="http://schemas.microsoft.com/office/2006/metadata/properties" ma:root="true" ma:fieldsID="8eab72c354584b811d6c515ee7d67375" ns2:_="" ns3:_="">
    <xsd:import namespace="186c5e8e-393f-4b6d-a1dc-9a4b8bdd553f"/>
    <xsd:import namespace="dd4e4156-54b6-4e84-9bf0-c0f9c18d54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MediaServiceAutoKeyPoints" minOccurs="0"/>
                <xsd:element ref="ns2:MediaServiceKeyPoint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c5e8e-393f-4b6d-a1dc-9a4b8bdd5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Afbeeldingtags" ma:readOnly="false" ma:fieldId="{5cf76f15-5ced-4ddc-b409-7134ff3c332f}" ma:taxonomyMulti="true" ma:sspId="7d0c6607-32d7-4a22-82d1-e7dd9b6a52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4e4156-54b6-4e84-9bf0-c0f9c18d54b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6d438aae-f56a-4429-a642-2810de35af9d}" ma:internalName="TaxCatchAll" ma:showField="CatchAllData" ma:web="dd4e4156-54b6-4e84-9bf0-c0f9c18d5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6c5e8e-393f-4b6d-a1dc-9a4b8bdd553f">
      <Terms xmlns="http://schemas.microsoft.com/office/infopath/2007/PartnerControls"/>
    </lcf76f155ced4ddcb4097134ff3c332f>
    <TaxCatchAll xmlns="dd4e4156-54b6-4e84-9bf0-c0f9c18d54bd" xsi:nil="true"/>
    <SharedWithUsers xmlns="dd4e4156-54b6-4e84-9bf0-c0f9c18d54bd">
      <UserInfo>
        <DisplayName/>
        <AccountId xsi:nil="true"/>
        <AccountType/>
      </UserInfo>
    </SharedWithUsers>
    <MediaLengthInSeconds xmlns="186c5e8e-393f-4b6d-a1dc-9a4b8bdd553f" xsi:nil="true"/>
  </documentManagement>
</p:properties>
</file>

<file path=customXml/itemProps1.xml><?xml version="1.0" encoding="utf-8"?>
<ds:datastoreItem xmlns:ds="http://schemas.openxmlformats.org/officeDocument/2006/customXml" ds:itemID="{F9221467-F5D3-4B00-991F-CA7483A1D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6c5e8e-393f-4b6d-a1dc-9a4b8bdd553f"/>
    <ds:schemaRef ds:uri="dd4e4156-54b6-4e84-9bf0-c0f9c18d5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BD3DD1-DB9A-49CD-948B-38CF1F958107}">
  <ds:schemaRefs>
    <ds:schemaRef ds:uri="http://schemas.microsoft.com/sharepoint/v3/contenttype/forms"/>
  </ds:schemaRefs>
</ds:datastoreItem>
</file>

<file path=customXml/itemProps3.xml><?xml version="1.0" encoding="utf-8"?>
<ds:datastoreItem xmlns:ds="http://schemas.openxmlformats.org/officeDocument/2006/customXml" ds:itemID="{3BD06DA6-D30C-4916-8ABC-2C554BB0600C}">
  <ds:schemaRefs>
    <ds:schemaRef ds:uri="http://schemas.microsoft.com/office/infopath/2007/PartnerControls"/>
    <ds:schemaRef ds:uri="http://purl.org/dc/elements/1.1/"/>
    <ds:schemaRef ds:uri="dd4e4156-54b6-4e84-9bf0-c0f9c18d54bd"/>
    <ds:schemaRef ds:uri="http://purl.org/dc/terms/"/>
    <ds:schemaRef ds:uri="http://schemas.microsoft.com/office/2006/documentManagement/types"/>
    <ds:schemaRef ds:uri="http://schemas.openxmlformats.org/package/2006/metadata/core-properties"/>
    <ds:schemaRef ds:uri="http://schemas.microsoft.com/office/2006/metadata/properties"/>
    <ds:schemaRef ds:uri="186c5e8e-393f-4b6d-a1dc-9a4b8bdd553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Invulpagina</vt:lpstr>
      <vt:lpstr>Resultaten</vt:lpstr>
      <vt:lpstr>Berekening eenheidsprijs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Geert Van den Berge</dc:creator>
  <cp:keywords/>
  <dc:description/>
  <cp:lastModifiedBy>Christina Vogt</cp:lastModifiedBy>
  <cp:revision/>
  <dcterms:created xsi:type="dcterms:W3CDTF">2023-07-20T07:48:55Z</dcterms:created>
  <dcterms:modified xsi:type="dcterms:W3CDTF">2025-01-10T15:20:45Z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0x01010039D9F41C853A2C4DA0EDD7DB8792FAE5</vt:lpwstr>
  </property>
  <property fmtid="{D5CDD505-2E9C-101B-9397-08002B2CF9AE}" pid="3" name="MediaServiceImageTags">
    <vt:lpwstr/>
  </property>
  <property fmtid="{D5CDD505-2E9C-101B-9397-08002B2CF9AE}" pid="4" name="Order">
    <vt:r8>9317000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